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filterPrivacy="1" defaultThemeVersion="124226"/>
  <bookViews>
    <workbookView xWindow="0" yWindow="11400" windowWidth="14808" windowHeight="8016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D29" i="1"/>
  <c r="D31"/>
  <c r="D7" l="1"/>
  <c r="D6" s="1"/>
  <c r="D16"/>
  <c r="D22" l="1"/>
  <c r="D24" s="1"/>
</calcChain>
</file>

<file path=xl/sharedStrings.xml><?xml version="1.0" encoding="utf-8"?>
<sst xmlns="http://schemas.openxmlformats.org/spreadsheetml/2006/main" count="85" uniqueCount="48">
  <si>
    <t>Տեղեկատվություն հիմնական տեխնիկատնտեսական ցուցանիշների վերաբերյալ</t>
  </si>
  <si>
    <t>Ցուցանիշները</t>
  </si>
  <si>
    <t>Չափման միավոր</t>
  </si>
  <si>
    <t>        </t>
  </si>
  <si>
    <t>Գործառնական եկամուտներ, այդ թվում`</t>
  </si>
  <si>
    <t>հազ. դրամ</t>
  </si>
  <si>
    <t>1)</t>
  </si>
  <si>
    <t>հանրային էլեկտրոնային հաղորդակցության ցանցի ծառայություններից</t>
  </si>
  <si>
    <t>ա.</t>
  </si>
  <si>
    <t>ձայնային ծառայություններից</t>
  </si>
  <si>
    <t>բ.</t>
  </si>
  <si>
    <t>ինտերնետ հասանելիության ծառայություններից</t>
  </si>
  <si>
    <t>գ.</t>
  </si>
  <si>
    <t>այլ ծառայություններից</t>
  </si>
  <si>
    <t>2)</t>
  </si>
  <si>
    <t>փոխկապակցման և կապուղիների վարձակալությամբ տրամադրելու ծառայություններից</t>
  </si>
  <si>
    <t>3)</t>
  </si>
  <si>
    <t>բաժանորդային սարքավորումների և աքսեսուարների վաճառքից</t>
  </si>
  <si>
    <t>4)</t>
  </si>
  <si>
    <t>Կապիտալ ծախսեր (CAPEX)</t>
  </si>
  <si>
    <t>Գործառնական ծախսեր (OPEX), այդ թվում՝</t>
  </si>
  <si>
    <t>գովազդային և մարքեթինգային ծախսեր</t>
  </si>
  <si>
    <t>5)</t>
  </si>
  <si>
    <t>այլ գործառնական ծախսեր</t>
  </si>
  <si>
    <t>Գործառնական շահույթը, մինչև հիմնական միջոցների և ոչ նյութական ակտիվների ամորտիզացիայի հաշվարկումը (OIBDA)</t>
  </si>
  <si>
    <t xml:space="preserve">Հիմնական միջոցների ամորտիզացիա և ոչ նյութական ակտիվների ամորտիզացիա </t>
  </si>
  <si>
    <t>Շահույթ հարկումից առաջ</t>
  </si>
  <si>
    <t>Շահույթ հարկումից հետո</t>
  </si>
  <si>
    <t xml:space="preserve">Հանրային էլեկտրոնային հաղորդակցության ցանցի բաժանորդների քանակ </t>
  </si>
  <si>
    <t>բաժանորդ</t>
  </si>
  <si>
    <t>ձայնային ծառայություններից օգտվող բաժանորդներ</t>
  </si>
  <si>
    <t>ինտերնետ հասանելիության ծառայություններից օգտվող բաժանորդներ</t>
  </si>
  <si>
    <t xml:space="preserve">Հանրային էլեկտրոնային հաղորդակցության ցանցի ծառայությունների վաճառքից մեկ բաժանորդին ընկնող միջին ամսական հասույթ </t>
  </si>
  <si>
    <t>դրամ</t>
  </si>
  <si>
    <t xml:space="preserve">Հանրային էլեկտրոնային հաղորդակցության ցանցի մեկ բաժանորդին ընկնող միջին ամսական տրաֆիկ </t>
  </si>
  <si>
    <t>րոպե</t>
  </si>
  <si>
    <t>ՄԲ</t>
  </si>
  <si>
    <t>1 Աղյուսակի 1-6-րդ և 9-11-րդ կետերի տեղեկատվությունը հրապարակվում է յուրաքանչյուր եռամսյակի համար` մինչև տվյալ եռամսյակին հաջորդող երրորդ ամսվա 30-ը:</t>
  </si>
  <si>
    <t>2 Աղյուսակի 7-րդ և 8-րդ կետերի տեղեկատվությունը հրապարակվում է յուրաքանչյուր տարվա համար` մինչև տվյալ տարվան հաջորդող տարվա ապրիլի 30-ը:</t>
  </si>
  <si>
    <t>3 Սույն աղյուսակում «բաժանորդ» հասկացությունը սահմանվում է որպես հանրային էլեկտրոնային հաղորդակցության ցանցի լիցենզիա ունեցող անձանց հետ ծառայությունների մատուցման պայմանագիր կնքած անձ:</t>
  </si>
  <si>
    <t>4 Բոլոր գումարները նշվում են առանց ավելացված արժեքի հարկի:</t>
  </si>
  <si>
    <t>&lt;ՎԵԲ&gt;    ՍՊԸ</t>
  </si>
  <si>
    <t>այլ գործառնական եկամուտներ (614)</t>
  </si>
  <si>
    <t>Ոչ գործառնական եկամուտներ/(ծախսեր) (625-725)</t>
  </si>
  <si>
    <t>դիլերային միջնորդավճարներ (Tel-Cel)</t>
  </si>
  <si>
    <t>աշխատավարձ և հատուցումներ( 527)</t>
  </si>
  <si>
    <t>փոխկապակցման և կապուղիների վարձակալման ծախսեր (GNC,Armentel)</t>
  </si>
  <si>
    <t xml:space="preserve"> 2018թ  3-րդ  եռամսյակ 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</si>
</sst>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24">
    <xf numFmtId="0" fontId="0" fillId="0" borderId="0" xfId="0"/>
    <xf numFmtId="0" fontId="0" fillId="0" borderId="1" xfId="0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4" fillId="0" borderId="0" xfId="0" applyFont="1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3" xfId="0" applyBorder="1" applyAlignment="1">
      <alignment wrapText="1"/>
    </xf>
    <xf numFmtId="0" fontId="1" fillId="0" borderId="3" xfId="0" applyFont="1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3" xfId="0" applyBorder="1" applyAlignment="1">
      <alignment horizontal="center" wrapText="1"/>
    </xf>
    <xf numFmtId="0" fontId="0" fillId="0" borderId="2" xfId="0" applyBorder="1" applyAlignment="1">
      <alignment vertical="top" wrapText="1"/>
    </xf>
    <xf numFmtId="164" fontId="0" fillId="0" borderId="2" xfId="1" applyNumberFormat="1" applyFont="1" applyBorder="1" applyAlignment="1">
      <alignment vertical="top" wrapText="1"/>
    </xf>
    <xf numFmtId="164" fontId="0" fillId="0" borderId="2" xfId="1" applyNumberFormat="1" applyFont="1" applyBorder="1" applyAlignment="1">
      <alignment wrapText="1"/>
    </xf>
    <xf numFmtId="0" fontId="0" fillId="0" borderId="2" xfId="0" applyBorder="1" applyAlignment="1">
      <alignment wrapText="1"/>
    </xf>
    <xf numFmtId="0" fontId="0" fillId="0" borderId="2" xfId="0" applyBorder="1"/>
    <xf numFmtId="0" fontId="1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42"/>
  <sheetViews>
    <sheetView tabSelected="1" topLeftCell="A3" workbookViewId="0">
      <selection activeCell="I10" sqref="I10"/>
    </sheetView>
  </sheetViews>
  <sheetFormatPr defaultRowHeight="14.4"/>
  <cols>
    <col min="1" max="1" width="7.6640625" customWidth="1"/>
    <col min="2" max="2" width="40.5546875" customWidth="1"/>
    <col min="3" max="3" width="19.6640625" customWidth="1"/>
    <col min="4" max="4" width="17.109375" customWidth="1"/>
  </cols>
  <sheetData>
    <row r="1" spans="1:5">
      <c r="B1" s="10" t="s">
        <v>41</v>
      </c>
    </row>
    <row r="3" spans="1:5">
      <c r="A3" s="22" t="s">
        <v>0</v>
      </c>
      <c r="B3" s="22"/>
      <c r="C3" s="22"/>
      <c r="D3" s="22"/>
    </row>
    <row r="4" spans="1:5">
      <c r="B4" s="10" t="s">
        <v>47</v>
      </c>
    </row>
    <row r="5" spans="1:5">
      <c r="A5" s="1"/>
      <c r="B5" s="2" t="s">
        <v>1</v>
      </c>
      <c r="C5" s="14" t="s">
        <v>2</v>
      </c>
      <c r="D5" s="17" t="s">
        <v>3</v>
      </c>
      <c r="E5" s="21"/>
    </row>
    <row r="6" spans="1:5">
      <c r="A6" s="3">
        <v>1</v>
      </c>
      <c r="B6" s="4" t="s">
        <v>4</v>
      </c>
      <c r="C6" s="15" t="s">
        <v>5</v>
      </c>
      <c r="D6" s="18">
        <f>D7+D12+D13</f>
        <v>45422</v>
      </c>
      <c r="E6" s="21"/>
    </row>
    <row r="7" spans="1:5" ht="28.8">
      <c r="A7" s="5" t="s">
        <v>6</v>
      </c>
      <c r="B7" s="6" t="s">
        <v>7</v>
      </c>
      <c r="C7" s="16" t="s">
        <v>5</v>
      </c>
      <c r="D7" s="19">
        <f>D9+D10</f>
        <v>41035</v>
      </c>
      <c r="E7" s="21"/>
    </row>
    <row r="8" spans="1:5">
      <c r="A8" s="5" t="s">
        <v>8</v>
      </c>
      <c r="B8" s="6" t="s">
        <v>9</v>
      </c>
      <c r="C8" s="16" t="s">
        <v>5</v>
      </c>
      <c r="D8" s="19"/>
      <c r="E8" s="21"/>
    </row>
    <row r="9" spans="1:5" ht="28.8">
      <c r="A9" s="5" t="s">
        <v>10</v>
      </c>
      <c r="B9" s="6" t="s">
        <v>11</v>
      </c>
      <c r="C9" s="16" t="s">
        <v>5</v>
      </c>
      <c r="D9" s="19">
        <v>38503</v>
      </c>
      <c r="E9" s="21"/>
    </row>
    <row r="10" spans="1:5">
      <c r="A10" s="5" t="s">
        <v>12</v>
      </c>
      <c r="B10" s="6" t="s">
        <v>13</v>
      </c>
      <c r="C10" s="16" t="s">
        <v>5</v>
      </c>
      <c r="D10" s="19">
        <v>2532</v>
      </c>
      <c r="E10" s="21"/>
    </row>
    <row r="11" spans="1:5" ht="43.2">
      <c r="A11" s="5" t="s">
        <v>14</v>
      </c>
      <c r="B11" s="6" t="s">
        <v>15</v>
      </c>
      <c r="C11" s="16" t="s">
        <v>5</v>
      </c>
      <c r="D11" s="19"/>
      <c r="E11" s="21"/>
    </row>
    <row r="12" spans="1:5" ht="28.8">
      <c r="A12" s="5" t="s">
        <v>16</v>
      </c>
      <c r="B12" s="6" t="s">
        <v>17</v>
      </c>
      <c r="C12" s="16" t="s">
        <v>5</v>
      </c>
      <c r="D12" s="19">
        <v>4387</v>
      </c>
      <c r="E12" s="21"/>
    </row>
    <row r="13" spans="1:5">
      <c r="A13" s="5" t="s">
        <v>18</v>
      </c>
      <c r="B13" s="6" t="s">
        <v>42</v>
      </c>
      <c r="C13" s="16" t="s">
        <v>5</v>
      </c>
      <c r="D13" s="19"/>
      <c r="E13" s="21"/>
    </row>
    <row r="14" spans="1:5" ht="28.8">
      <c r="A14" s="7">
        <v>2</v>
      </c>
      <c r="B14" s="8" t="s">
        <v>43</v>
      </c>
      <c r="C14" s="16" t="s">
        <v>5</v>
      </c>
      <c r="D14" s="19">
        <v>-265</v>
      </c>
      <c r="E14" s="21"/>
    </row>
    <row r="15" spans="1:5">
      <c r="A15" s="7">
        <v>3</v>
      </c>
      <c r="B15" s="8" t="s">
        <v>19</v>
      </c>
      <c r="C15" s="16" t="s">
        <v>5</v>
      </c>
      <c r="D15" s="19"/>
      <c r="E15" s="21"/>
    </row>
    <row r="16" spans="1:5" ht="28.8">
      <c r="A16" s="7">
        <v>4</v>
      </c>
      <c r="B16" s="8" t="s">
        <v>20</v>
      </c>
      <c r="C16" s="16" t="s">
        <v>5</v>
      </c>
      <c r="D16" s="19">
        <f>D17+D18+D19+D20+D21</f>
        <v>44199</v>
      </c>
      <c r="E16" s="21"/>
    </row>
    <row r="17" spans="1:5" ht="28.8">
      <c r="A17" s="5" t="s">
        <v>6</v>
      </c>
      <c r="B17" s="6" t="s">
        <v>46</v>
      </c>
      <c r="C17" s="16" t="s">
        <v>5</v>
      </c>
      <c r="D17" s="19">
        <v>11643</v>
      </c>
      <c r="E17" s="21"/>
    </row>
    <row r="18" spans="1:5">
      <c r="A18" s="5" t="s">
        <v>14</v>
      </c>
      <c r="B18" s="6" t="s">
        <v>21</v>
      </c>
      <c r="C18" s="16" t="s">
        <v>5</v>
      </c>
      <c r="D18" s="19"/>
      <c r="E18" s="21"/>
    </row>
    <row r="19" spans="1:5">
      <c r="A19" s="5" t="s">
        <v>16</v>
      </c>
      <c r="B19" s="6" t="s">
        <v>44</v>
      </c>
      <c r="C19" s="16" t="s">
        <v>5</v>
      </c>
      <c r="D19" s="19">
        <v>239</v>
      </c>
      <c r="E19" s="21"/>
    </row>
    <row r="20" spans="1:5">
      <c r="A20" s="5" t="s">
        <v>18</v>
      </c>
      <c r="B20" s="6" t="s">
        <v>45</v>
      </c>
      <c r="C20" s="16" t="s">
        <v>5</v>
      </c>
      <c r="D20" s="19">
        <v>15883</v>
      </c>
      <c r="E20" s="21"/>
    </row>
    <row r="21" spans="1:5">
      <c r="A21" s="5" t="s">
        <v>22</v>
      </c>
      <c r="B21" s="6" t="s">
        <v>23</v>
      </c>
      <c r="C21" s="16" t="s">
        <v>5</v>
      </c>
      <c r="D21" s="19">
        <v>16434</v>
      </c>
      <c r="E21" s="21"/>
    </row>
    <row r="22" spans="1:5" ht="57.6">
      <c r="A22" s="7">
        <v>5</v>
      </c>
      <c r="B22" s="8" t="s">
        <v>24</v>
      </c>
      <c r="C22" s="16" t="s">
        <v>5</v>
      </c>
      <c r="D22" s="19">
        <f>D6-D16</f>
        <v>1223</v>
      </c>
      <c r="E22" s="21"/>
    </row>
    <row r="23" spans="1:5" ht="43.2">
      <c r="A23" s="7">
        <v>6</v>
      </c>
      <c r="B23" s="8" t="s">
        <v>25</v>
      </c>
      <c r="C23" s="16" t="s">
        <v>5</v>
      </c>
      <c r="D23" s="19">
        <v>950</v>
      </c>
      <c r="E23" s="21"/>
    </row>
    <row r="24" spans="1:5">
      <c r="A24" s="7">
        <v>7</v>
      </c>
      <c r="B24" s="8" t="s">
        <v>26</v>
      </c>
      <c r="C24" s="16" t="s">
        <v>5</v>
      </c>
      <c r="D24" s="19">
        <f>D22-D23</f>
        <v>273</v>
      </c>
      <c r="E24" s="21"/>
    </row>
    <row r="25" spans="1:5">
      <c r="A25" s="7">
        <v>8</v>
      </c>
      <c r="B25" s="8" t="s">
        <v>27</v>
      </c>
      <c r="C25" s="16" t="s">
        <v>5</v>
      </c>
      <c r="D25" s="19"/>
      <c r="E25" s="21"/>
    </row>
    <row r="26" spans="1:5" ht="43.2">
      <c r="A26" s="7">
        <v>9</v>
      </c>
      <c r="B26" s="8" t="s">
        <v>28</v>
      </c>
      <c r="C26" s="16" t="s">
        <v>29</v>
      </c>
      <c r="D26" s="20">
        <v>1348</v>
      </c>
      <c r="E26" s="21"/>
    </row>
    <row r="27" spans="1:5" ht="28.8">
      <c r="A27" s="5" t="s">
        <v>6</v>
      </c>
      <c r="B27" s="9" t="s">
        <v>30</v>
      </c>
      <c r="C27" s="16" t="s">
        <v>29</v>
      </c>
      <c r="D27" s="20"/>
      <c r="E27" s="21"/>
    </row>
    <row r="28" spans="1:5" ht="28.8">
      <c r="A28" s="5" t="s">
        <v>14</v>
      </c>
      <c r="B28" s="9" t="s">
        <v>31</v>
      </c>
      <c r="C28" s="16" t="s">
        <v>29</v>
      </c>
      <c r="D28" s="20">
        <v>868</v>
      </c>
      <c r="E28" s="21"/>
    </row>
    <row r="29" spans="1:5" ht="72">
      <c r="A29" s="7">
        <v>10</v>
      </c>
      <c r="B29" s="8" t="s">
        <v>32</v>
      </c>
      <c r="C29" s="16" t="s">
        <v>33</v>
      </c>
      <c r="D29" s="20">
        <f>ROUND((D7/3/D26)*1000,0)</f>
        <v>10147</v>
      </c>
      <c r="E29" s="21"/>
    </row>
    <row r="30" spans="1:5" ht="28.8">
      <c r="A30" s="5" t="s">
        <v>6</v>
      </c>
      <c r="B30" s="9" t="s">
        <v>30</v>
      </c>
      <c r="C30" s="16" t="s">
        <v>33</v>
      </c>
      <c r="D30" s="20"/>
      <c r="E30" s="21"/>
    </row>
    <row r="31" spans="1:5" ht="28.8">
      <c r="A31" s="5" t="s">
        <v>14</v>
      </c>
      <c r="B31" s="9" t="s">
        <v>31</v>
      </c>
      <c r="C31" s="16" t="s">
        <v>33</v>
      </c>
      <c r="D31" s="20">
        <f>ROUND((D9/3/D28)*1000,0)</f>
        <v>14786</v>
      </c>
      <c r="E31" s="21"/>
    </row>
    <row r="32" spans="1:5" ht="57.6">
      <c r="A32" s="7">
        <v>11</v>
      </c>
      <c r="B32" s="8" t="s">
        <v>34</v>
      </c>
      <c r="C32" s="13"/>
      <c r="D32" s="20"/>
      <c r="E32" s="21"/>
    </row>
    <row r="33" spans="1:5" ht="28.8">
      <c r="A33" s="5" t="s">
        <v>6</v>
      </c>
      <c r="B33" s="9" t="s">
        <v>30</v>
      </c>
      <c r="C33" s="16" t="s">
        <v>35</v>
      </c>
      <c r="D33" s="20"/>
      <c r="E33" s="21"/>
    </row>
    <row r="34" spans="1:5" ht="28.8">
      <c r="A34" s="5" t="s">
        <v>14</v>
      </c>
      <c r="B34" s="9" t="s">
        <v>31</v>
      </c>
      <c r="C34" s="16" t="s">
        <v>36</v>
      </c>
      <c r="D34" s="20"/>
      <c r="E34" s="21"/>
    </row>
    <row r="36" spans="1:5" ht="37.5" customHeight="1">
      <c r="A36" s="23" t="s">
        <v>37</v>
      </c>
      <c r="B36" s="23"/>
      <c r="C36" s="23"/>
      <c r="D36" s="23"/>
    </row>
    <row r="37" spans="1:5" ht="51.75" customHeight="1">
      <c r="A37" s="23" t="s">
        <v>38</v>
      </c>
      <c r="B37" s="23"/>
      <c r="C37" s="23"/>
      <c r="D37" s="23"/>
    </row>
    <row r="38" spans="1:5" ht="62.25" customHeight="1">
      <c r="A38" s="23" t="s">
        <v>39</v>
      </c>
      <c r="B38" s="23"/>
      <c r="C38" s="23"/>
      <c r="D38" s="23"/>
    </row>
    <row r="39" spans="1:5" ht="27.75" customHeight="1">
      <c r="A39" s="12"/>
      <c r="B39" s="12"/>
      <c r="C39" s="12"/>
      <c r="D39" s="12"/>
    </row>
    <row r="40" spans="1:5">
      <c r="A40" s="12"/>
      <c r="B40" s="12"/>
      <c r="C40" s="12"/>
      <c r="D40" s="12"/>
    </row>
    <row r="41" spans="1:5">
      <c r="A41" s="23" t="s">
        <v>40</v>
      </c>
      <c r="B41" s="23"/>
      <c r="C41" s="23"/>
      <c r="D41" s="23"/>
    </row>
    <row r="42" spans="1:5">
      <c r="A42" s="11"/>
      <c r="B42" s="11"/>
      <c r="C42" s="11"/>
      <c r="D42" s="11"/>
    </row>
  </sheetData>
  <mergeCells count="5">
    <mergeCell ref="A3:D3"/>
    <mergeCell ref="A36:D36"/>
    <mergeCell ref="A37:D37"/>
    <mergeCell ref="A38:D38"/>
    <mergeCell ref="A41:D41"/>
  </mergeCells>
  <pageMargins left="0.24" right="0.24" top="0.19" bottom="0.2" header="0.17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2018-12-25T08:20:36Z</dcterms:modified>
</cp:coreProperties>
</file>